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schrudimcz-my.sharepoint.com/personal/zemanova_szs_chrudim_cz/Documents/ZZVZ/server/"/>
    </mc:Choice>
  </mc:AlternateContent>
  <xr:revisionPtr revIDLastSave="0" documentId="8_{F91DF58A-C3BC-4CC5-B09D-152D5BF89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F7" i="1"/>
  <c r="G7" i="1"/>
  <c r="F8" i="1"/>
  <c r="G8" i="1"/>
  <c r="F9" i="1"/>
  <c r="G9" i="1"/>
  <c r="F10" i="1"/>
  <c r="G10" i="1"/>
  <c r="H11" i="1"/>
  <c r="G4" i="1"/>
  <c r="G11" i="1" l="1"/>
  <c r="F4" i="1"/>
  <c r="N10" i="1" l="1"/>
  <c r="O10" i="1" s="1"/>
  <c r="L10" i="1"/>
  <c r="M10" i="1" s="1"/>
  <c r="J10" i="1"/>
  <c r="K10" i="1" s="1"/>
  <c r="N9" i="1"/>
  <c r="O9" i="1" s="1"/>
  <c r="L9" i="1"/>
  <c r="M9" i="1" s="1"/>
  <c r="J9" i="1"/>
  <c r="K9" i="1" s="1"/>
  <c r="N8" i="1"/>
  <c r="O8" i="1" s="1"/>
  <c r="L8" i="1"/>
  <c r="M8" i="1" s="1"/>
  <c r="J8" i="1"/>
  <c r="K8" i="1" s="1"/>
  <c r="N7" i="1"/>
  <c r="O7" i="1" s="1"/>
  <c r="L7" i="1"/>
  <c r="M7" i="1" s="1"/>
  <c r="J7" i="1"/>
  <c r="K7" i="1" s="1"/>
  <c r="N6" i="1"/>
  <c r="O6" i="1" s="1"/>
  <c r="L6" i="1"/>
  <c r="M6" i="1" s="1"/>
  <c r="J6" i="1"/>
  <c r="K6" i="1" s="1"/>
  <c r="N5" i="1"/>
  <c r="O5" i="1" s="1"/>
  <c r="L5" i="1"/>
  <c r="M5" i="1" s="1"/>
  <c r="J5" i="1"/>
  <c r="K5" i="1" s="1"/>
  <c r="N4" i="1"/>
  <c r="O4" i="1" s="1"/>
  <c r="L4" i="1"/>
  <c r="M4" i="1" s="1"/>
  <c r="J4" i="1"/>
  <c r="K4" i="1" s="1"/>
  <c r="L11" i="1" l="1"/>
  <c r="M11" i="1"/>
  <c r="J11" i="1"/>
  <c r="O11" i="1"/>
  <c r="N11" i="1"/>
  <c r="K11" i="1"/>
</calcChain>
</file>

<file path=xl/sharedStrings.xml><?xml version="1.0" encoding="utf-8"?>
<sst xmlns="http://schemas.openxmlformats.org/spreadsheetml/2006/main" count="30" uniqueCount="30">
  <si>
    <t>Cena za kus
s DPH</t>
  </si>
  <si>
    <t>Cena bez DPH
CELKEM</t>
  </si>
  <si>
    <t>Cena s DPH
CELKEM</t>
  </si>
  <si>
    <t>Cena z projektu
Jiráskovo gymnázium Náchod - šablony EU
CZ.1.07/1.5.00/34.0980
bez DPH</t>
  </si>
  <si>
    <t>Cena z projektu
Jiráskovo gymnázium Náchod - šablony EU
CZ.1.07/1.5.00/34.0980
s DPH</t>
  </si>
  <si>
    <t>Cena z projektu
Podpora přírodovědného a technického vzdělávání v Královéhradeckém kraji
CZ.1.07/1.1.00/44.0001
bez DPH</t>
  </si>
  <si>
    <t>Cena z projektu
Podpora přírodovědného a technického vzdělávání v Královéhradeckém kraji
CZ.1.07/1.1.00/44.0001
s DPH</t>
  </si>
  <si>
    <t>Cena z vlastních zdrojů zadavatele
bez DPH</t>
  </si>
  <si>
    <t>Cena z vlastních zdrojů zadavatele
s DPH</t>
  </si>
  <si>
    <t>Celková cena dodávky</t>
  </si>
  <si>
    <t>Název
dodávky</t>
  </si>
  <si>
    <t xml:space="preserve">Popis a minimální parametry
</t>
  </si>
  <si>
    <t>Specifikace položek</t>
  </si>
  <si>
    <t>Počítačový server</t>
  </si>
  <si>
    <r>
      <rPr>
        <b/>
        <sz val="20"/>
        <color indexed="8"/>
        <rFont val="Calibri"/>
        <family val="2"/>
        <charset val="238"/>
      </rPr>
      <t xml:space="preserve">Specifikace dodávky - prázdný položkový rozpočet                                  Příloha 1
</t>
    </r>
    <r>
      <rPr>
        <b/>
        <sz val="11"/>
        <color indexed="8"/>
        <rFont val="Calibri"/>
        <family val="2"/>
        <charset val="238"/>
      </rPr>
      <t xml:space="preserve">
</t>
    </r>
  </si>
  <si>
    <t xml:space="preserve">Dell Server PowerEdge R660 XS Xeon 4510/
RAM 64GB/4x960 SSD/8x2,5"/H755/2x700W/
7NBD ProSupport záruka 7 let na místě </t>
  </si>
  <si>
    <t>Záložní zdroj</t>
  </si>
  <si>
    <t xml:space="preserve">umístění do racku 
skutečný a zdánlivý výkon 700 W / 1000 VA
LCD 230V Smart Connect
záruka 36 + 24 na baterie </t>
  </si>
  <si>
    <t>Chytré zálohovací zařízení NAS</t>
  </si>
  <si>
    <t xml:space="preserve">umístění do racku 
4x2TB HDD </t>
  </si>
  <si>
    <t>Rozvaděč</t>
  </si>
  <si>
    <t xml:space="preserve">RACK rozvaděč 15U/600x900 </t>
  </si>
  <si>
    <t>operační systém windows server</t>
  </si>
  <si>
    <t>Instalace serveru</t>
  </si>
  <si>
    <t>Montáž racku</t>
  </si>
  <si>
    <t xml:space="preserve">kompletní montáž racku </t>
  </si>
  <si>
    <t xml:space="preserve">Kompletní nastavení serveru, Windows, Linux </t>
  </si>
  <si>
    <t>Windows server 2025</t>
  </si>
  <si>
    <t>Dodávka počítačového serveru, Střední škola zdravotnická  a sociální Chrudim, Poděbradova 336, 537 01 Chrudim</t>
  </si>
  <si>
    <t>datum podání nabídky: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</si>
</sst>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2" borderId="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right" vertical="center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164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7" fillId="0" borderId="0" xfId="0" applyNumberFormat="1" applyFont="1"/>
    <xf numFmtId="1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1" fontId="4" fillId="4" borderId="2" xfId="0" applyNumberFormat="1" applyFont="1" applyFill="1" applyBorder="1" applyAlignment="1">
      <alignment horizontal="center" vertical="center" textRotation="90" wrapText="1"/>
    </xf>
    <xf numFmtId="0" fontId="0" fillId="5" borderId="3" xfId="0" applyFill="1" applyBorder="1" applyAlignment="1">
      <alignment vertical="center" wrapText="1"/>
    </xf>
    <xf numFmtId="164" fontId="0" fillId="0" borderId="3" xfId="0" applyNumberFormat="1" applyBorder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64" fontId="10" fillId="3" borderId="3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164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numFmt numFmtId="165" formatCode="&quot;Nevyhovuje zadání&quot;"/>
    </dxf>
    <dxf>
      <numFmt numFmtId="165" formatCode="&quot;Nevyhovuje zadání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9" zoomScale="80" zoomScaleNormal="80" workbookViewId="0">
      <selection activeCell="B14" sqref="B14"/>
    </sheetView>
  </sheetViews>
  <sheetFormatPr defaultRowHeight="15" x14ac:dyDescent="0.25"/>
  <cols>
    <col min="1" max="1" width="19.28515625" style="12" customWidth="1"/>
    <col min="2" max="2" width="92.42578125" style="10" customWidth="1"/>
    <col min="3" max="3" width="11.85546875" customWidth="1"/>
    <col min="4" max="4" width="18.7109375" style="11" customWidth="1"/>
    <col min="5" max="5" width="9.140625" style="14"/>
    <col min="6" max="6" width="17.85546875" style="11" customWidth="1"/>
    <col min="7" max="7" width="20.140625" style="11" customWidth="1"/>
    <col min="8" max="8" width="17.7109375" customWidth="1"/>
    <col min="9" max="9" width="44.85546875" customWidth="1"/>
    <col min="10" max="11" width="11.7109375" hidden="1" customWidth="1"/>
    <col min="12" max="13" width="14.42578125" hidden="1" customWidth="1"/>
    <col min="14" max="15" width="8.140625" hidden="1" customWidth="1"/>
    <col min="16" max="17" width="11.28515625" bestFit="1" customWidth="1"/>
  </cols>
  <sheetData>
    <row r="1" spans="1:15" ht="95.25" customHeight="1" x14ac:dyDescent="0.25">
      <c r="A1" s="44" t="s">
        <v>14</v>
      </c>
      <c r="B1" s="44"/>
      <c r="C1" s="44"/>
      <c r="D1" s="44"/>
      <c r="E1" s="44"/>
      <c r="F1" s="44"/>
      <c r="G1" s="44"/>
      <c r="H1" s="44"/>
      <c r="I1" s="44"/>
    </row>
    <row r="2" spans="1:15" ht="66.599999999999994" customHeight="1" x14ac:dyDescent="0.25">
      <c r="A2" s="41" t="s">
        <v>28</v>
      </c>
      <c r="B2" s="41"/>
      <c r="C2" s="41"/>
      <c r="D2" s="41"/>
      <c r="E2" s="41"/>
      <c r="F2" s="41"/>
      <c r="G2" s="41"/>
      <c r="H2" s="41"/>
      <c r="I2" s="41"/>
    </row>
    <row r="3" spans="1:15" s="2" customFormat="1" ht="225.75" customHeight="1" x14ac:dyDescent="0.25">
      <c r="A3" s="19" t="s">
        <v>10</v>
      </c>
      <c r="B3" s="19" t="s">
        <v>11</v>
      </c>
      <c r="C3" s="20"/>
      <c r="D3" s="21"/>
      <c r="E3" s="22"/>
      <c r="F3" s="21" t="s">
        <v>0</v>
      </c>
      <c r="G3" s="21" t="s">
        <v>1</v>
      </c>
      <c r="H3" s="21" t="s">
        <v>2</v>
      </c>
      <c r="I3" s="19" t="s">
        <v>12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7</v>
      </c>
      <c r="O3" s="1" t="s">
        <v>8</v>
      </c>
    </row>
    <row r="4" spans="1:15" s="18" customFormat="1" ht="91.9" customHeight="1" x14ac:dyDescent="0.25">
      <c r="A4" s="33" t="s">
        <v>13</v>
      </c>
      <c r="B4" s="32" t="s">
        <v>15</v>
      </c>
      <c r="C4" s="25">
        <v>1</v>
      </c>
      <c r="D4" s="31">
        <v>0</v>
      </c>
      <c r="E4" s="26"/>
      <c r="F4" s="27">
        <f>D4+E4</f>
        <v>0</v>
      </c>
      <c r="G4" s="28">
        <f>C4*D4</f>
        <v>0</v>
      </c>
      <c r="H4" s="29">
        <v>0</v>
      </c>
      <c r="I4" s="30"/>
      <c r="J4" s="24" t="e">
        <f>#REF!*D4</f>
        <v>#REF!</v>
      </c>
      <c r="K4" s="24" t="e">
        <f t="shared" ref="K4:K10" si="0">J4*(1+E4)</f>
        <v>#REF!</v>
      </c>
      <c r="L4" s="24">
        <f t="shared" ref="L4:L10" si="1">C4*D4</f>
        <v>0</v>
      </c>
      <c r="M4" s="24">
        <f t="shared" ref="M4:M10" si="2">L4*(1+E4)</f>
        <v>0</v>
      </c>
      <c r="N4" s="24" t="e">
        <f>#REF!*D4</f>
        <v>#REF!</v>
      </c>
      <c r="O4" s="24" t="e">
        <f t="shared" ref="O4:O10" si="3">N4*(1+E4)</f>
        <v>#REF!</v>
      </c>
    </row>
    <row r="5" spans="1:15" ht="63.6" customHeight="1" x14ac:dyDescent="0.25">
      <c r="A5" s="35" t="s">
        <v>18</v>
      </c>
      <c r="B5" s="32" t="s">
        <v>19</v>
      </c>
      <c r="C5" s="25">
        <v>1</v>
      </c>
      <c r="D5" s="31"/>
      <c r="E5" s="23"/>
      <c r="F5" s="27">
        <f t="shared" ref="F5:F10" si="4">D5+E5</f>
        <v>0</v>
      </c>
      <c r="G5" s="28">
        <f t="shared" ref="G5:G10" si="5">C5*D5</f>
        <v>0</v>
      </c>
      <c r="H5" s="29">
        <v>0</v>
      </c>
      <c r="I5" s="30"/>
      <c r="J5" s="3" t="e">
        <f>#REF!*D5</f>
        <v>#REF!</v>
      </c>
      <c r="K5" s="3" t="e">
        <f t="shared" si="0"/>
        <v>#REF!</v>
      </c>
      <c r="L5" s="3">
        <f t="shared" si="1"/>
        <v>0</v>
      </c>
      <c r="M5" s="3">
        <f t="shared" si="2"/>
        <v>0</v>
      </c>
      <c r="N5" s="3" t="e">
        <f>#REF!*D5</f>
        <v>#REF!</v>
      </c>
      <c r="O5" s="3" t="e">
        <f t="shared" si="3"/>
        <v>#REF!</v>
      </c>
    </row>
    <row r="6" spans="1:15" ht="63.6" customHeight="1" x14ac:dyDescent="0.25">
      <c r="A6" s="34" t="s">
        <v>16</v>
      </c>
      <c r="B6" s="32" t="s">
        <v>17</v>
      </c>
      <c r="C6" s="25">
        <v>1</v>
      </c>
      <c r="D6" s="31"/>
      <c r="E6" s="23"/>
      <c r="F6" s="27">
        <f t="shared" si="4"/>
        <v>0</v>
      </c>
      <c r="G6" s="28">
        <f t="shared" si="5"/>
        <v>0</v>
      </c>
      <c r="H6" s="29">
        <v>0</v>
      </c>
      <c r="I6" s="30"/>
      <c r="J6" s="3" t="e">
        <f>#REF!*D6</f>
        <v>#REF!</v>
      </c>
      <c r="K6" s="3" t="e">
        <f t="shared" si="0"/>
        <v>#REF!</v>
      </c>
      <c r="L6" s="3">
        <f t="shared" si="1"/>
        <v>0</v>
      </c>
      <c r="M6" s="3">
        <f t="shared" si="2"/>
        <v>0</v>
      </c>
      <c r="N6" s="3" t="e">
        <f>#REF!*D6</f>
        <v>#REF!</v>
      </c>
      <c r="O6" s="3" t="e">
        <f t="shared" si="3"/>
        <v>#REF!</v>
      </c>
    </row>
    <row r="7" spans="1:15" ht="63.6" customHeight="1" x14ac:dyDescent="0.25">
      <c r="A7" s="34" t="s">
        <v>20</v>
      </c>
      <c r="B7" s="32" t="s">
        <v>21</v>
      </c>
      <c r="C7" s="25">
        <v>1</v>
      </c>
      <c r="D7" s="31"/>
      <c r="E7" s="23"/>
      <c r="F7" s="27">
        <f t="shared" si="4"/>
        <v>0</v>
      </c>
      <c r="G7" s="28">
        <f t="shared" si="5"/>
        <v>0</v>
      </c>
      <c r="H7" s="29">
        <v>0</v>
      </c>
      <c r="I7" s="30"/>
      <c r="J7" s="42" t="e">
        <f>#REF!*D7</f>
        <v>#REF!</v>
      </c>
      <c r="K7" s="42" t="e">
        <f t="shared" si="0"/>
        <v>#REF!</v>
      </c>
      <c r="L7" s="42">
        <f t="shared" si="1"/>
        <v>0</v>
      </c>
      <c r="M7" s="42">
        <f t="shared" si="2"/>
        <v>0</v>
      </c>
      <c r="N7" s="42" t="e">
        <f>#REF!*D7</f>
        <v>#REF!</v>
      </c>
      <c r="O7" s="42" t="e">
        <f t="shared" si="3"/>
        <v>#REF!</v>
      </c>
    </row>
    <row r="8" spans="1:15" ht="63.6" customHeight="1" x14ac:dyDescent="0.25">
      <c r="A8" s="35" t="s">
        <v>22</v>
      </c>
      <c r="B8" s="32" t="s">
        <v>27</v>
      </c>
      <c r="C8" s="25">
        <v>1</v>
      </c>
      <c r="D8" s="31"/>
      <c r="E8" s="23"/>
      <c r="F8" s="27">
        <f t="shared" si="4"/>
        <v>0</v>
      </c>
      <c r="G8" s="28">
        <f t="shared" si="5"/>
        <v>0</v>
      </c>
      <c r="H8" s="29">
        <v>0</v>
      </c>
      <c r="I8" s="30"/>
      <c r="J8" s="43" t="e">
        <f>#REF!*D8</f>
        <v>#REF!</v>
      </c>
      <c r="K8" s="43" t="e">
        <f t="shared" si="0"/>
        <v>#REF!</v>
      </c>
      <c r="L8" s="43">
        <f t="shared" si="1"/>
        <v>0</v>
      </c>
      <c r="M8" s="43">
        <f t="shared" si="2"/>
        <v>0</v>
      </c>
      <c r="N8" s="43" t="e">
        <f>#REF!*D8</f>
        <v>#REF!</v>
      </c>
      <c r="O8" s="43" t="e">
        <f t="shared" si="3"/>
        <v>#REF!</v>
      </c>
    </row>
    <row r="9" spans="1:15" ht="63.6" customHeight="1" x14ac:dyDescent="0.25">
      <c r="A9" s="35" t="s">
        <v>24</v>
      </c>
      <c r="B9" s="32" t="s">
        <v>25</v>
      </c>
      <c r="C9" s="25">
        <v>1</v>
      </c>
      <c r="D9" s="31"/>
      <c r="E9" s="23"/>
      <c r="F9" s="27">
        <f t="shared" si="4"/>
        <v>0</v>
      </c>
      <c r="G9" s="28">
        <f t="shared" si="5"/>
        <v>0</v>
      </c>
      <c r="H9" s="29">
        <v>0</v>
      </c>
      <c r="I9" s="30"/>
      <c r="J9" s="43" t="e">
        <f>#REF!*D9</f>
        <v>#REF!</v>
      </c>
      <c r="K9" s="43" t="e">
        <f t="shared" si="0"/>
        <v>#REF!</v>
      </c>
      <c r="L9" s="43">
        <f t="shared" si="1"/>
        <v>0</v>
      </c>
      <c r="M9" s="43">
        <f t="shared" si="2"/>
        <v>0</v>
      </c>
      <c r="N9" s="43" t="e">
        <f>#REF!*D9</f>
        <v>#REF!</v>
      </c>
      <c r="O9" s="43" t="e">
        <f t="shared" si="3"/>
        <v>#REF!</v>
      </c>
    </row>
    <row r="10" spans="1:15" ht="63.6" customHeight="1" x14ac:dyDescent="0.25">
      <c r="A10" s="35" t="s">
        <v>23</v>
      </c>
      <c r="B10" s="32" t="s">
        <v>26</v>
      </c>
      <c r="C10" s="25">
        <v>1</v>
      </c>
      <c r="D10" s="31"/>
      <c r="E10" s="23"/>
      <c r="F10" s="27">
        <f t="shared" si="4"/>
        <v>0</v>
      </c>
      <c r="G10" s="28">
        <f t="shared" si="5"/>
        <v>0</v>
      </c>
      <c r="H10" s="29">
        <v>0</v>
      </c>
      <c r="I10" s="30"/>
      <c r="J10" s="43" t="e">
        <f>#REF!*D10</f>
        <v>#REF!</v>
      </c>
      <c r="K10" s="43" t="e">
        <f t="shared" si="0"/>
        <v>#REF!</v>
      </c>
      <c r="L10" s="43">
        <f t="shared" si="1"/>
        <v>0</v>
      </c>
      <c r="M10" s="43">
        <f t="shared" si="2"/>
        <v>0</v>
      </c>
      <c r="N10" s="43" t="e">
        <f>#REF!*D10</f>
        <v>#REF!</v>
      </c>
      <c r="O10" s="43" t="e">
        <f t="shared" si="3"/>
        <v>#REF!</v>
      </c>
    </row>
    <row r="11" spans="1:15" s="4" customFormat="1" ht="63.6" customHeight="1" x14ac:dyDescent="0.25">
      <c r="A11" s="36" t="s">
        <v>9</v>
      </c>
      <c r="B11" s="37"/>
      <c r="C11" s="38"/>
      <c r="D11" s="9"/>
      <c r="E11" s="39"/>
      <c r="F11" s="9"/>
      <c r="G11" s="40">
        <f>SUM(G4:G10)</f>
        <v>0</v>
      </c>
      <c r="H11" s="9">
        <f>SUM(H4:H10)</f>
        <v>0</v>
      </c>
      <c r="I11" s="38"/>
      <c r="J11" s="5" t="e">
        <f t="shared" ref="J11:O11" si="6">SUM(J4:J10)</f>
        <v>#REF!</v>
      </c>
      <c r="K11" s="5" t="e">
        <f t="shared" si="6"/>
        <v>#REF!</v>
      </c>
      <c r="L11" s="5">
        <f t="shared" si="6"/>
        <v>0</v>
      </c>
      <c r="M11" s="5">
        <f t="shared" si="6"/>
        <v>0</v>
      </c>
      <c r="N11" s="5" t="e">
        <f t="shared" si="6"/>
        <v>#REF!</v>
      </c>
      <c r="O11" s="5" t="e">
        <f t="shared" si="6"/>
        <v>#REF!</v>
      </c>
    </row>
    <row r="12" spans="1:15" s="8" customFormat="1" ht="15.75" x14ac:dyDescent="0.25">
      <c r="A12" s="6" t="s">
        <v>29</v>
      </c>
      <c r="B12" s="7"/>
      <c r="D12" s="9"/>
      <c r="E12" s="13"/>
      <c r="F12" s="9"/>
      <c r="G12" s="9"/>
      <c r="H12" s="9"/>
    </row>
  </sheetData>
  <mergeCells count="8">
    <mergeCell ref="A1:I1"/>
    <mergeCell ref="A2:I2"/>
    <mergeCell ref="N7:N10"/>
    <mergeCell ref="O7:O10"/>
    <mergeCell ref="M7:M10"/>
    <mergeCell ref="J7:J10"/>
    <mergeCell ref="K7:K10"/>
    <mergeCell ref="L7:L10"/>
  </mergeCells>
  <conditionalFormatting sqref="G11">
    <cfRule type="cellIs" dxfId="1" priority="2" operator="greaterThan">
      <formula>1300000</formula>
    </cfRule>
  </conditionalFormatting>
  <conditionalFormatting sqref="G12">
    <cfRule type="cellIs" dxfId="0" priority="1" operator="greaterThan">
      <formula>381818</formula>
    </cfRule>
  </conditionalFormatting>
  <pageMargins left="0.70866141732283472" right="0.70866141732283472" top="0.78740157480314965" bottom="0.78740157480314965" header="0.31496062992125984" footer="0.31496062992125984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5"/>
  <sheetViews>
    <sheetView workbookViewId="0">
      <selection activeCell="D17" sqref="D17"/>
    </sheetView>
  </sheetViews>
  <sheetFormatPr defaultRowHeight="15" x14ac:dyDescent="0.25"/>
  <sheetData>
    <row r="3" spans="2:4" x14ac:dyDescent="0.25">
      <c r="B3" s="15"/>
      <c r="C3" s="15"/>
      <c r="D3" s="15"/>
    </row>
    <row r="4" spans="2:4" x14ac:dyDescent="0.25">
      <c r="B4" s="15"/>
      <c r="C4" s="15"/>
      <c r="D4" s="15"/>
    </row>
    <row r="5" spans="2:4" s="17" customFormat="1" x14ac:dyDescent="0.25">
      <c r="B5" s="16"/>
      <c r="C5" s="16"/>
      <c r="D5" s="1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Mgr. Zemanová Jana</cp:lastModifiedBy>
  <cp:lastPrinted>2016-08-26T10:11:38Z</cp:lastPrinted>
  <dcterms:created xsi:type="dcterms:W3CDTF">2013-10-28T10:54:27Z</dcterms:created>
  <dcterms:modified xsi:type="dcterms:W3CDTF">2025-11-06T21:13:11Z</dcterms:modified>
</cp:coreProperties>
</file>